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quidación Simp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<sst xmlns="http://schemas.openxmlformats.org/spreadsheetml/2006/main" count="37" uniqueCount="37">
  <si>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Planilla Simple de Liquidación de Sueldo · anipro.solutions@rukaifin.cl · WhatsApp +56 9 5038 7482</t>
  </si>
  <si>
    <t xml:space="preserve">Cómo usar esta planilla:</t>
  </si>
  <si>
    <t xml:space="preserve">1) Verifica los parámetros del mes (celdas amarillas). 2) Completa los datos del trabajador en las celdas azules. 3) El líquido a pagar se calcula solo.</t>
  </si>
  <si>
    <t xml:space="preserve">Celda azul = dato a ingresar · Celda amarilla = parámetro del mes a verificar · Celda negra = fórmula (no editar)</t>
  </si>
  <si>
    <t xml:space="preserve">PARÁMETROS DEL PERÍODO</t>
  </si>
  <si>
    <t xml:space="preserve">TABLA IMPUESTO ÚNICO (tramos en UTM) — no editar</t>
  </si>
  <si>
    <t xml:space="preserve">Valor UTM del mes ($)</t>
  </si>
  <si>
    <t xml:space="preserve">Fuente: sii.cl</t>
  </si>
  <si>
    <t xml:space="preserve">Desde (UTM)</t>
  </si>
  <si>
    <t xml:space="preserve">Factor</t>
  </si>
  <si>
    <t xml:space="preserve">Rebaja (UTM)</t>
  </si>
  <si>
    <t xml:space="preserve">Ingreso Mínimo Mensual ($)</t>
  </si>
  <si>
    <t xml:space="preserve">Fuente: dt.gob.cl</t>
  </si>
  <si>
    <t xml:space="preserve">Tasa AFP total (%)</t>
  </si>
  <si>
    <t xml:space="preserve">Promedio referencial, ajustar según AFP del trabajador</t>
  </si>
  <si>
    <t xml:space="preserve">Tasa Salud (%)</t>
  </si>
  <si>
    <t xml:space="preserve">7% Fonasa por defecto</t>
  </si>
  <si>
    <t xml:space="preserve">Tasa Seguro Cesantía (%)</t>
  </si>
  <si>
    <t xml:space="preserve">Solo contrato indefinido</t>
  </si>
  <si>
    <t xml:space="preserve">DATOS DEL TRABAJADOR</t>
  </si>
  <si>
    <t xml:space="preserve">Nombre</t>
  </si>
  <si>
    <t xml:space="preserve">Juan Pérez Soto</t>
  </si>
  <si>
    <t xml:space="preserve">RUT</t>
  </si>
  <si>
    <t xml:space="preserve">12.345.678-9</t>
  </si>
  <si>
    <t xml:space="preserve">Sueldo Base ($)</t>
  </si>
  <si>
    <t xml:space="preserve">RESULTADO</t>
  </si>
  <si>
    <t xml:space="preserve">Sueldo Base</t>
  </si>
  <si>
    <t xml:space="preserve">Gratificación Legal (tope 4,75 IMM/12)</t>
  </si>
  <si>
    <t xml:space="preserve">Total Imponible</t>
  </si>
  <si>
    <t xml:space="preserve">AFP</t>
  </si>
  <si>
    <t xml:space="preserve">Salud</t>
  </si>
  <si>
    <t xml:space="preserve">Seguro Cesantía</t>
  </si>
  <si>
    <t xml:space="preserve">Impuesto Único</t>
  </si>
  <si>
    <t xml:space="preserve">Total Descuentos</t>
  </si>
  <si>
    <t xml:space="preserve">LÍQUIDO A PAGAR</t>
  </si>
  <si>
    <t xml:space="preserve">Planilla generada por ANIPRO Solutions (Inversiones Rukaifin SpA). Herramienta de apoyo referencial: no reemplaza asesoría laboral/contable formal.</t>
  </si>
  <si>
    <t xml:space="preserve">¿Tienes varios trabajadores, bonos, comisiones o convenio colectivo? Escríbenos por WhatsApp al +56 9 5038 7482 y te mostramos la versión PRO.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</si>
</sst>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\$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10202E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777777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10202E"/>
      <name val="Arial"/>
      <family val="0"/>
      <charset val="1"/>
    </font>
    <font>
      <b val="true"/>
      <sz val="9"/>
      <color rgb="FFB8863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8EEF7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8EEF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3A"/>
      <rgbColor rgb="FF800080"/>
      <rgbColor rgb="FF008080"/>
      <rgbColor rgb="FFC0C0C0"/>
      <rgbColor rgb="FF77777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0202E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7" min="3" style="0" width="16"/>
    <col collapsed="false" customWidth="true" hidden="false" outlineLevel="0" max="10" min="10" style="0" width="12"/>
    <col collapsed="false" customWidth="true" hidden="false" outlineLevel="0" max="11" min="11" style="0" width="8"/>
    <col collapsed="false" customWidth="true" hidden="false" outlineLevel="0" max="12" min="12" style="0" width="12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2" t="s">
        <v>1</v>
      </c>
    </row>
    <row r="4" customFormat="false" ht="28.3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4" t="s">
        <v>3</v>
      </c>
      <c r="B5" s="4"/>
      <c r="C5" s="4"/>
      <c r="D5" s="4"/>
      <c r="E5" s="4"/>
      <c r="F5" s="4"/>
      <c r="G5" s="4"/>
    </row>
    <row r="7" customFormat="false" ht="15" hidden="false" customHeight="false" outlineLevel="0" collapsed="false">
      <c r="A7" s="2" t="s">
        <v>4</v>
      </c>
      <c r="J7" s="4" t="s">
        <v>5</v>
      </c>
      <c r="K7" s="4"/>
      <c r="L7" s="4"/>
    </row>
    <row r="8" customFormat="false" ht="15" hidden="false" customHeight="false" outlineLevel="0" collapsed="false">
      <c r="A8" s="0" t="s">
        <v>6</v>
      </c>
      <c r="D8" s="5" t="n">
        <v>68923</v>
      </c>
      <c r="E8" s="6" t="s">
        <v>7</v>
      </c>
      <c r="J8" s="7" t="s">
        <v>8</v>
      </c>
      <c r="K8" s="7" t="s">
        <v>9</v>
      </c>
      <c r="L8" s="7" t="s">
        <v>10</v>
      </c>
    </row>
    <row r="9" customFormat="false" ht="15" hidden="false" customHeight="false" outlineLevel="0" collapsed="false">
      <c r="A9" s="0" t="s">
        <v>11</v>
      </c>
      <c r="D9" s="8" t="n">
        <v>529000</v>
      </c>
      <c r="E9" s="6" t="s">
        <v>12</v>
      </c>
      <c r="J9" s="0" t="n">
        <v>0</v>
      </c>
      <c r="K9" s="0" t="n">
        <v>0</v>
      </c>
      <c r="L9" s="0" t="n">
        <v>0</v>
      </c>
    </row>
    <row r="10" customFormat="false" ht="15" hidden="false" customHeight="false" outlineLevel="0" collapsed="false">
      <c r="A10" s="0" t="s">
        <v>13</v>
      </c>
      <c r="D10" s="9" t="n">
        <v>0.1144</v>
      </c>
      <c r="E10" s="6" t="s">
        <v>14</v>
      </c>
      <c r="J10" s="0" t="n">
        <v>13.5</v>
      </c>
      <c r="K10" s="0" t="n">
        <v>0.04</v>
      </c>
      <c r="L10" s="0" t="n">
        <v>0.54</v>
      </c>
    </row>
    <row r="11" customFormat="false" ht="15" hidden="false" customHeight="false" outlineLevel="0" collapsed="false">
      <c r="A11" s="0" t="s">
        <v>15</v>
      </c>
      <c r="D11" s="9" t="n">
        <v>0.07</v>
      </c>
      <c r="E11" s="6" t="s">
        <v>16</v>
      </c>
      <c r="J11" s="0" t="n">
        <v>30</v>
      </c>
      <c r="K11" s="0" t="n">
        <v>0.08</v>
      </c>
      <c r="L11" s="0" t="n">
        <v>1.74</v>
      </c>
    </row>
    <row r="12" customFormat="false" ht="15" hidden="false" customHeight="false" outlineLevel="0" collapsed="false">
      <c r="A12" s="0" t="s">
        <v>17</v>
      </c>
      <c r="D12" s="9" t="n">
        <v>0.006</v>
      </c>
      <c r="E12" s="6" t="s">
        <v>18</v>
      </c>
      <c r="J12" s="0" t="n">
        <v>50</v>
      </c>
      <c r="K12" s="0" t="n">
        <v>0.135</v>
      </c>
      <c r="L12" s="0" t="n">
        <v>4.49</v>
      </c>
    </row>
    <row r="13" customFormat="false" ht="15" hidden="false" customHeight="false" outlineLevel="0" collapsed="false">
      <c r="J13" s="0" t="n">
        <v>70</v>
      </c>
      <c r="K13" s="0" t="n">
        <v>0.23</v>
      </c>
      <c r="L13" s="0" t="n">
        <v>11.14</v>
      </c>
    </row>
    <row r="14" customFormat="false" ht="15" hidden="false" customHeight="false" outlineLevel="0" collapsed="false">
      <c r="A14" s="2" t="s">
        <v>19</v>
      </c>
      <c r="J14" s="0" t="n">
        <v>90</v>
      </c>
      <c r="K14" s="0" t="n">
        <v>0.304</v>
      </c>
      <c r="L14" s="0" t="n">
        <v>17.8</v>
      </c>
    </row>
    <row r="15" customFormat="false" ht="15" hidden="false" customHeight="false" outlineLevel="0" collapsed="false">
      <c r="A15" s="0" t="s">
        <v>20</v>
      </c>
      <c r="D15" s="10" t="s">
        <v>21</v>
      </c>
      <c r="J15" s="0" t="n">
        <v>120</v>
      </c>
      <c r="K15" s="0" t="n">
        <v>0.35</v>
      </c>
      <c r="L15" s="0" t="n">
        <v>23.72</v>
      </c>
    </row>
    <row r="16" customFormat="false" ht="15" hidden="false" customHeight="false" outlineLevel="0" collapsed="false">
      <c r="A16" s="0" t="s">
        <v>22</v>
      </c>
      <c r="D16" s="10" t="s">
        <v>23</v>
      </c>
      <c r="J16" s="0" t="n">
        <v>150</v>
      </c>
      <c r="K16" s="0" t="n">
        <v>0.4</v>
      </c>
      <c r="L16" s="0" t="n">
        <v>30.67</v>
      </c>
    </row>
    <row r="17" customFormat="false" ht="15" hidden="false" customHeight="false" outlineLevel="0" collapsed="false">
      <c r="A17" s="0" t="s">
        <v>24</v>
      </c>
      <c r="D17" s="10" t="n">
        <v>650000</v>
      </c>
    </row>
    <row r="19" customFormat="false" ht="15" hidden="false" customHeight="false" outlineLevel="0" collapsed="false">
      <c r="A19" s="2" t="s">
        <v>25</v>
      </c>
    </row>
    <row r="20" customFormat="false" ht="15" hidden="false" customHeight="false" outlineLevel="0" collapsed="false">
      <c r="A20" s="0" t="s">
        <v>26</v>
      </c>
      <c r="D20" s="11" t="n">
        <f aca="false">D17</f>
        <v>650000</v>
      </c>
    </row>
    <row r="21" customFormat="false" ht="15" hidden="false" customHeight="false" outlineLevel="0" collapsed="false">
      <c r="A21" s="0" t="s">
        <v>27</v>
      </c>
      <c r="D21" s="11" t="n">
        <f aca="false">MIN(0.25*D17, 4.75*$D$9/12)</f>
        <v>162500</v>
      </c>
    </row>
    <row r="22" customFormat="false" ht="15" hidden="false" customHeight="false" outlineLevel="0" collapsed="false">
      <c r="A22" s="0" t="s">
        <v>28</v>
      </c>
      <c r="D22" s="11" t="n">
        <f aca="false">D20+D21</f>
        <v>812500</v>
      </c>
    </row>
    <row r="23" customFormat="false" ht="15" hidden="false" customHeight="false" outlineLevel="0" collapsed="false">
      <c r="A23" s="0" t="s">
        <v>29</v>
      </c>
      <c r="D23" s="11" t="n">
        <f aca="false">D22*$D$10</f>
        <v>92950</v>
      </c>
    </row>
    <row r="24" customFormat="false" ht="15" hidden="false" customHeight="false" outlineLevel="0" collapsed="false">
      <c r="A24" s="0" t="s">
        <v>30</v>
      </c>
      <c r="D24" s="11" t="n">
        <f aca="false">D22*$D$11</f>
        <v>56875</v>
      </c>
    </row>
    <row r="25" customFormat="false" ht="15" hidden="false" customHeight="false" outlineLevel="0" collapsed="false">
      <c r="A25" s="0" t="s">
        <v>31</v>
      </c>
      <c r="D25" s="11" t="n">
        <f aca="false">D22*$D$12</f>
        <v>4875</v>
      </c>
    </row>
    <row r="26" customFormat="false" ht="15" hidden="false" customHeight="false" outlineLevel="0" collapsed="false">
      <c r="A26" s="0" t="s">
        <v>32</v>
      </c>
      <c r="D26" s="11" t="n">
        <f aca="false">IF((D22-D23-D24-D25)&lt;=0,0,MAX(0,(((D22-D23-D24-D25)/$D$8)*VLOOKUP(((D22-D23-D24-D25)/$D$8),$J$8:$L$16,2,TRUE())-VLOOKUP(((D22-D23-D24-D25)/$D$8),$J$8:$L$16,3,TRUE()))*$D$8))</f>
        <v>0</v>
      </c>
    </row>
    <row r="27" customFormat="false" ht="15" hidden="false" customHeight="false" outlineLevel="0" collapsed="false">
      <c r="A27" s="0" t="s">
        <v>33</v>
      </c>
      <c r="D27" s="11" t="n">
        <f aca="false">D23+D24+D25+D26</f>
        <v>154700</v>
      </c>
    </row>
    <row r="28" customFormat="false" ht="15" hidden="false" customHeight="false" outlineLevel="0" collapsed="false">
      <c r="A28" s="2" t="s">
        <v>34</v>
      </c>
      <c r="D28" s="12" t="n">
        <f aca="false">D22-D27</f>
        <v>657800</v>
      </c>
    </row>
    <row r="30" customFormat="false" ht="22.35" hidden="false" customHeight="true" outlineLevel="0" collapsed="false">
      <c r="A30" s="13" t="s">
        <v>35</v>
      </c>
      <c r="B30" s="13"/>
      <c r="C30" s="13"/>
      <c r="D30" s="13"/>
      <c r="E30" s="13"/>
      <c r="F30" s="13"/>
      <c r="G30" s="13"/>
    </row>
    <row r="31" customFormat="false" ht="22.35" hidden="false" customHeight="true" outlineLevel="0" collapsed="false">
      <c r="A31" s="14" t="s">
        <v>36</v>
      </c>
      <c r="B31" s="14"/>
      <c r="C31" s="14"/>
      <c r="D31" s="14"/>
      <c r="E31" s="14"/>
      <c r="F31" s="14"/>
      <c r="G31" s="14"/>
    </row>
  </sheetData>
  <mergeCells count="6">
    <mergeCell ref="A1:G1"/>
    <mergeCell ref="A4:G4"/>
    <mergeCell ref="A5:G5"/>
    <mergeCell ref="J7:L7"/>
    <mergeCell ref="A30:G30"/>
    <mergeCell ref="A31:G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2026-07-15T00:26:07Z</dcterms:created>
  <dc:creator>openpyxl</dc:creator>
  <dc:description/>
  <dc:language>en-US</dc:language>
  <cp:lastModifiedBy/>
  <dcterms:modified xsi:type="dcterms:W3CDTF">2026-07-15T00:26:07Z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